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erichterstattung\GJ 2019\H1 2019\Analysis\Financials\Excel Download\final\"/>
    </mc:Choice>
  </mc:AlternateContent>
  <bookViews>
    <workbookView xWindow="2370" yWindow="1350" windowWidth="18240" windowHeight="12525"/>
  </bookViews>
  <sheets>
    <sheet name="FY19" sheetId="7" r:id="rId1"/>
    <sheet name="FY18" sheetId="6" r:id="rId2"/>
  </sheets>
  <calcPr calcId="162913" calcMode="autoNoTable" iterate="1" calcOnSave="0"/>
</workbook>
</file>

<file path=xl/calcChain.xml><?xml version="1.0" encoding="utf-8"?>
<calcChain xmlns="http://schemas.openxmlformats.org/spreadsheetml/2006/main">
  <c r="B45" i="7" l="1"/>
  <c r="B20" i="7" l="1"/>
  <c r="B79" i="6" l="1"/>
  <c r="C77" i="6" l="1"/>
  <c r="F60" i="6" l="1"/>
  <c r="C43" i="6"/>
  <c r="B43" i="6"/>
  <c r="C20" i="6"/>
  <c r="C76" i="7"/>
  <c r="C77" i="7" s="1"/>
  <c r="C43" i="7"/>
  <c r="B43" i="7"/>
  <c r="C20" i="7"/>
</calcChain>
</file>

<file path=xl/sharedStrings.xml><?xml version="1.0" encoding="utf-8"?>
<sst xmlns="http://schemas.openxmlformats.org/spreadsheetml/2006/main" count="190" uniqueCount="50">
  <si>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</si>
  <si>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</si>
  <si>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</si>
  <si>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</si>
  <si>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</si>
  <si>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</si>
  <si>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</si>
  <si>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</si>
  <si>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</si>
  <si>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t>Übrige Hotels</t>
  </si>
  <si>
    <t>Kreuzfahrten</t>
  </si>
  <si>
    <t>Region Nord</t>
  </si>
  <si>
    <t>Region Zentral</t>
  </si>
  <si>
    <t>Region West</t>
  </si>
  <si>
    <t>Touristik</t>
  </si>
  <si>
    <t>Alle übrigen Segmente</t>
  </si>
  <si>
    <t>TUI Group (fortzuführende Geschäftsbereiche)</t>
  </si>
  <si>
    <t>Urlaubserlebnisse</t>
  </si>
  <si>
    <t>in Mio. €</t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</si>
  <si>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</si>
  <si>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</si>
  <si>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</si>
  <si>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t>Q1 GJ18</t>
  </si>
  <si>
    <r>
      <t xml:space="preserve">GJ18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</si>
  <si>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>GJ18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</si>
  <si>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GJ18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</si>
  <si>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</si>
  <si>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</si>
  <si>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t xml:space="preserve">GJ18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</si>
  <si>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</si>
  <si>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</si>
  <si>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</si>
  <si>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</si>
  <si>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Zielgebietserlebnisse</t>
  </si>
  <si>
    <t>Q2 GJ18</t>
  </si>
  <si>
    <t>Q3 GJ18</t>
  </si>
  <si>
    <t>Q4 GJ18</t>
  </si>
  <si>
    <t>GJ18</t>
  </si>
  <si>
    <t>Märkte &amp; Airlines (ehemals Vertrieb &amp; Marketing)</t>
  </si>
  <si>
    <t>Q1 GJ19</t>
  </si>
  <si>
    <t>Q2 GJ19</t>
  </si>
  <si>
    <t>Finanzkennzahlen angepasst nach IFRS15</t>
  </si>
  <si>
    <r>
      <t>GJ19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</si>
  <si>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GJ19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</si>
  <si>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GJ19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</si>
  <si>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GJ19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</si>
  <si>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t>Märkte &amp; Airlines</t>
  </si>
  <si>
    <t>TUI Group</t>
  </si>
  <si>
    <t xml:space="preserve">Märkte &amp; Airlines </t>
  </si>
  <si>
    <t xml:space="preserve">TUI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</si>
</sst>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b/>
      <sz val="16"/>
      <color rgb="FF002060"/>
      <name val="TUIType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29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E7E4DB"/>
      </left>
      <right style="medium">
        <color rgb="FFFFFFFF"/>
      </right>
      <top style="medium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0" fontId="4" fillId="3" borderId="21" xfId="0" applyFont="1" applyFill="1" applyBorder="1" applyAlignment="1">
      <alignment horizontal="left" vertical="center" wrapText="1" readingOrder="1"/>
    </xf>
    <xf numFmtId="0" fontId="1" fillId="3" borderId="23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4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1" fillId="4" borderId="16" xfId="0" applyNumberFormat="1" applyFont="1" applyFill="1" applyBorder="1" applyAlignment="1">
      <alignment horizontal="right"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4" fillId="4" borderId="22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164" fontId="1" fillId="4" borderId="8" xfId="0" applyNumberFormat="1" applyFont="1" applyFill="1" applyBorder="1" applyAlignment="1">
      <alignment horizontal="right" vertical="center" wrapText="1" readingOrder="1"/>
    </xf>
    <xf numFmtId="164" fontId="1" fillId="5" borderId="6" xfId="0" applyNumberFormat="1" applyFont="1" applyFill="1" applyBorder="1" applyAlignment="1">
      <alignment horizontal="right" vertical="center" wrapText="1" readingOrder="1"/>
    </xf>
    <xf numFmtId="164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4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10" xfId="0" applyNumberFormat="1" applyFont="1" applyFill="1" applyBorder="1" applyAlignment="1">
      <alignment horizontal="right" vertical="center" wrapText="1" readingOrder="1"/>
    </xf>
    <xf numFmtId="164" fontId="1" fillId="5" borderId="12" xfId="0" applyNumberFormat="1" applyFont="1" applyFill="1" applyBorder="1" applyAlignment="1">
      <alignment horizontal="right" vertical="center" wrapText="1" readingOrder="1"/>
    </xf>
    <xf numFmtId="164" fontId="2" fillId="5" borderId="14" xfId="0" applyNumberFormat="1" applyFont="1" applyFill="1" applyBorder="1" applyAlignment="1">
      <alignment horizontal="right" vertical="center" wrapText="1" readingOrder="1"/>
    </xf>
    <xf numFmtId="164" fontId="1" fillId="5" borderId="16" xfId="0" applyNumberFormat="1" applyFont="1" applyFill="1" applyBorder="1" applyAlignment="1">
      <alignment horizontal="right" vertical="center" wrapText="1" readingOrder="1"/>
    </xf>
    <xf numFmtId="164" fontId="4" fillId="5" borderId="18" xfId="0" applyNumberFormat="1" applyFont="1" applyFill="1" applyBorder="1" applyAlignment="1">
      <alignment horizontal="right" vertical="center" wrapText="1" readingOrder="1"/>
    </xf>
    <xf numFmtId="164" fontId="2" fillId="5" borderId="20" xfId="0" applyNumberFormat="1" applyFont="1" applyFill="1" applyBorder="1" applyAlignment="1">
      <alignment horizontal="right" vertical="center" wrapText="1" readingOrder="1"/>
    </xf>
    <xf numFmtId="164" fontId="4" fillId="5" borderId="22" xfId="0" applyNumberFormat="1" applyFont="1" applyFill="1" applyBorder="1" applyAlignment="1">
      <alignment horizontal="right" vertical="center" wrapText="1" readingOrder="1"/>
    </xf>
    <xf numFmtId="164" fontId="1" fillId="5" borderId="24" xfId="0" applyNumberFormat="1" applyFont="1" applyFill="1" applyBorder="1" applyAlignment="1">
      <alignment horizontal="right" vertical="center" wrapText="1" readingOrder="1"/>
    </xf>
    <xf numFmtId="164" fontId="1" fillId="5" borderId="8" xfId="0" applyNumberFormat="1" applyFont="1" applyFill="1" applyBorder="1" applyAlignment="1">
      <alignment horizontal="right" vertical="center" wrapText="1" readingOrder="1"/>
    </xf>
    <xf numFmtId="164" fontId="1" fillId="6" borderId="6" xfId="0" applyNumberFormat="1" applyFont="1" applyFill="1" applyBorder="1" applyAlignment="1">
      <alignment horizontal="right" vertical="center" wrapText="1" readingOrder="1"/>
    </xf>
    <xf numFmtId="164" fontId="2" fillId="6" borderId="6" xfId="0" applyNumberFormat="1" applyFont="1" applyFill="1" applyBorder="1" applyAlignment="1">
      <alignment horizontal="right" vertical="center" wrapText="1" readingOrder="1"/>
    </xf>
    <xf numFmtId="0" fontId="2" fillId="6" borderId="6" xfId="0" applyNumberFormat="1" applyFont="1" applyFill="1" applyBorder="1" applyAlignment="1">
      <alignment horizontal="right" vertical="center" wrapText="1" readingOrder="1"/>
    </xf>
    <xf numFmtId="164" fontId="2" fillId="6" borderId="4" xfId="0" applyNumberFormat="1" applyFont="1" applyFill="1" applyBorder="1" applyAlignment="1">
      <alignment horizontal="right" vertical="center" wrapText="1" readingOrder="1"/>
    </xf>
    <xf numFmtId="165" fontId="2" fillId="6" borderId="10" xfId="0" applyNumberFormat="1" applyFont="1" applyFill="1" applyBorder="1" applyAlignment="1">
      <alignment horizontal="right" vertical="center" wrapText="1" readingOrder="1"/>
    </xf>
    <xf numFmtId="164" fontId="1" fillId="6" borderId="25" xfId="0" applyNumberFormat="1" applyFont="1" applyFill="1" applyBorder="1" applyAlignment="1">
      <alignment horizontal="right" vertical="center" wrapText="1" readingOrder="1"/>
    </xf>
    <xf numFmtId="164" fontId="2" fillId="6" borderId="14" xfId="0" applyNumberFormat="1" applyFont="1" applyFill="1" applyBorder="1" applyAlignment="1">
      <alignment horizontal="right" vertical="center" wrapText="1" readingOrder="1"/>
    </xf>
    <xf numFmtId="164" fontId="1" fillId="6" borderId="16" xfId="0" applyNumberFormat="1" applyFont="1" applyFill="1" applyBorder="1" applyAlignment="1">
      <alignment horizontal="right" vertical="center" wrapText="1" readingOrder="1"/>
    </xf>
    <xf numFmtId="164" fontId="4" fillId="6" borderId="26" xfId="0" applyNumberFormat="1" applyFont="1" applyFill="1" applyBorder="1" applyAlignment="1">
      <alignment horizontal="right" vertical="center" wrapText="1" readingOrder="1"/>
    </xf>
    <xf numFmtId="164" fontId="2" fillId="6" borderId="27" xfId="0" applyNumberFormat="1" applyFont="1" applyFill="1" applyBorder="1" applyAlignment="1">
      <alignment horizontal="right" vertical="center" wrapText="1" readingOrder="1"/>
    </xf>
    <xf numFmtId="164" fontId="4" fillId="6" borderId="28" xfId="0" applyNumberFormat="1" applyFont="1" applyFill="1" applyBorder="1" applyAlignment="1">
      <alignment horizontal="right" vertical="center" wrapText="1" readingOrder="1"/>
    </xf>
    <xf numFmtId="164" fontId="1" fillId="6" borderId="24" xfId="0" applyNumberFormat="1" applyFont="1" applyFill="1" applyBorder="1" applyAlignment="1">
      <alignment horizontal="right" vertical="center" wrapText="1" readingOrder="1"/>
    </xf>
    <xf numFmtId="164" fontId="1" fillId="6" borderId="8" xfId="0" applyNumberFormat="1" applyFont="1" applyFill="1" applyBorder="1" applyAlignment="1">
      <alignment horizontal="right" vertical="center" wrapText="1" readingOrder="1"/>
    </xf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2" fillId="4" borderId="10" xfId="0" applyNumberFormat="1" applyFont="1" applyFill="1" applyBorder="1" applyAlignment="1">
      <alignment horizontal="right" vertical="center" wrapText="1" readingOrder="1"/>
    </xf>
    <xf numFmtId="164" fontId="1" fillId="5" borderId="14" xfId="0" applyNumberFormat="1" applyFont="1" applyFill="1" applyBorder="1" applyAlignment="1">
      <alignment horizontal="right" vertical="center" wrapText="1" readingOrder="1"/>
    </xf>
    <xf numFmtId="164" fontId="2" fillId="5" borderId="10" xfId="0" applyNumberFormat="1" applyFont="1" applyFill="1" applyBorder="1" applyAlignment="1">
      <alignment horizontal="right" vertical="center" wrapText="1" readingOrder="1"/>
    </xf>
    <xf numFmtId="164" fontId="1" fillId="4" borderId="4" xfId="0" applyNumberFormat="1" applyFont="1" applyFill="1" applyBorder="1" applyAlignment="1">
      <alignment horizontal="right" vertical="center" wrapText="1" readingOrder="1"/>
    </xf>
    <xf numFmtId="164" fontId="1" fillId="5" borderId="4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4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13" zoomScale="90" zoomScaleNormal="90" workbookViewId="0">
      <selection activeCell="G76" sqref="G76"/>
    </sheetView>
  </sheetViews>
  <sheetFormatPr baseColWidth="10" defaultColWidth="9" defaultRowHeight="15" x14ac:dyDescent="0.2"/>
  <cols>
    <col min="1" max="1" width="41.875" style="3" customWidth="1"/>
    <col min="2" max="3" width="12" style="3" customWidth="1"/>
    <col min="4" max="16384" width="9" style="3"/>
  </cols>
  <sheetData>
    <row r="1" spans="1:3" ht="19.5" x14ac:dyDescent="0.25">
      <c r="A1" s="19" t="s">
        <v>41</v>
      </c>
    </row>
    <row r="3" spans="1:3" ht="18.75" thickBot="1" x14ac:dyDescent="0.25">
      <c r="A3" s="6" t="s">
        <v>42</v>
      </c>
    </row>
    <row r="4" spans="1:3" ht="15.75" thickBot="1" x14ac:dyDescent="0.25">
      <c r="A4" s="1" t="s">
        <v>18</v>
      </c>
      <c r="B4" s="2" t="s">
        <v>39</v>
      </c>
      <c r="C4" s="18" t="s">
        <v>40</v>
      </c>
    </row>
    <row r="5" spans="1:3" ht="16.5" thickTop="1" thickBot="1" x14ac:dyDescent="0.25">
      <c r="A5" s="10" t="s">
        <v>4</v>
      </c>
      <c r="B5" s="20">
        <v>139.30000000000001</v>
      </c>
      <c r="C5" s="46">
        <v>131.69999999999999</v>
      </c>
    </row>
    <row r="6" spans="1:3" ht="16.5" thickTop="1" thickBot="1" x14ac:dyDescent="0.25">
      <c r="A6" s="7" t="s">
        <v>0</v>
      </c>
      <c r="B6" s="21">
        <v>103.3</v>
      </c>
      <c r="C6" s="47">
        <v>97.4</v>
      </c>
    </row>
    <row r="7" spans="1:3" ht="15.75" thickBot="1" x14ac:dyDescent="0.25">
      <c r="A7" s="4" t="s">
        <v>1</v>
      </c>
      <c r="B7" s="22">
        <v>19.5</v>
      </c>
      <c r="C7" s="48">
        <v>23.1</v>
      </c>
    </row>
    <row r="8" spans="1:3" ht="15.75" thickBot="1" x14ac:dyDescent="0.25">
      <c r="A8" s="4" t="s">
        <v>2</v>
      </c>
      <c r="B8" s="23" t="s">
        <v>3</v>
      </c>
      <c r="C8" s="49" t="s">
        <v>3</v>
      </c>
    </row>
    <row r="9" spans="1:3" ht="15.75" thickBot="1" x14ac:dyDescent="0.25">
      <c r="A9" s="9" t="s">
        <v>9</v>
      </c>
      <c r="B9" s="24">
        <v>16.5</v>
      </c>
      <c r="C9" s="50">
        <v>11.2</v>
      </c>
    </row>
    <row r="10" spans="1:3" x14ac:dyDescent="0.2">
      <c r="A10" s="11" t="s">
        <v>10</v>
      </c>
      <c r="B10" s="25">
        <v>190.5</v>
      </c>
      <c r="C10" s="51">
        <v>234.1</v>
      </c>
    </row>
    <row r="11" spans="1:3" ht="15.75" thickBot="1" x14ac:dyDescent="0.25">
      <c r="A11" s="7" t="s">
        <v>7</v>
      </c>
      <c r="B11" s="21" t="s">
        <v>3</v>
      </c>
      <c r="C11" s="47" t="s">
        <v>3</v>
      </c>
    </row>
    <row r="12" spans="1:3" ht="15.75" thickBot="1" x14ac:dyDescent="0.25">
      <c r="A12" s="4" t="s">
        <v>5</v>
      </c>
      <c r="B12" s="23">
        <v>122.8</v>
      </c>
      <c r="C12" s="49">
        <v>151.9</v>
      </c>
    </row>
    <row r="13" spans="1:3" ht="15.75" thickBot="1" x14ac:dyDescent="0.25">
      <c r="A13" s="12" t="s">
        <v>6</v>
      </c>
      <c r="B13" s="26">
        <v>67.7</v>
      </c>
      <c r="C13" s="52">
        <v>82.2</v>
      </c>
    </row>
    <row r="14" spans="1:3" ht="15.75" thickBot="1" x14ac:dyDescent="0.25">
      <c r="A14" s="13" t="s">
        <v>33</v>
      </c>
      <c r="B14" s="27">
        <v>158.30000000000001</v>
      </c>
      <c r="C14" s="53">
        <v>144.5</v>
      </c>
    </row>
    <row r="15" spans="1:3" x14ac:dyDescent="0.2">
      <c r="A15" s="14" t="s">
        <v>17</v>
      </c>
      <c r="B15" s="28">
        <v>488.1</v>
      </c>
      <c r="C15" s="54">
        <v>510.3</v>
      </c>
    </row>
    <row r="16" spans="1:3" ht="15.75" thickBot="1" x14ac:dyDescent="0.25">
      <c r="A16" s="7" t="s">
        <v>11</v>
      </c>
      <c r="B16" s="21">
        <v>1100.3</v>
      </c>
      <c r="C16" s="47">
        <v>1023</v>
      </c>
    </row>
    <row r="17" spans="1:3" ht="15.75" thickBot="1" x14ac:dyDescent="0.25">
      <c r="A17" s="4" t="s">
        <v>12</v>
      </c>
      <c r="B17" s="23">
        <v>1290.3</v>
      </c>
      <c r="C17" s="49">
        <v>934.4</v>
      </c>
    </row>
    <row r="18" spans="1:3" ht="15.75" thickBot="1" x14ac:dyDescent="0.25">
      <c r="A18" s="15" t="s">
        <v>13</v>
      </c>
      <c r="B18" s="29">
        <v>543.20000000000005</v>
      </c>
      <c r="C18" s="55">
        <v>513.9</v>
      </c>
    </row>
    <row r="19" spans="1:3" ht="15.75" thickBot="1" x14ac:dyDescent="0.25">
      <c r="A19" s="16" t="s">
        <v>48</v>
      </c>
      <c r="B19" s="30">
        <v>2933.8</v>
      </c>
      <c r="C19" s="56">
        <v>2471.3000000000002</v>
      </c>
    </row>
    <row r="20" spans="1:3" ht="15.75" thickBot="1" x14ac:dyDescent="0.25">
      <c r="A20" s="17" t="s">
        <v>14</v>
      </c>
      <c r="B20" s="31">
        <f>B19+B15</f>
        <v>3421.9</v>
      </c>
      <c r="C20" s="57">
        <f>C19+C15</f>
        <v>2981.6000000000004</v>
      </c>
    </row>
    <row r="21" spans="1:3" ht="15.75" thickBot="1" x14ac:dyDescent="0.25">
      <c r="A21" s="9" t="s">
        <v>15</v>
      </c>
      <c r="B21" s="24">
        <v>153.1</v>
      </c>
      <c r="C21" s="50">
        <v>119.8</v>
      </c>
    </row>
    <row r="22" spans="1:3" ht="15.75" thickBot="1" x14ac:dyDescent="0.25">
      <c r="A22" s="8" t="s">
        <v>47</v>
      </c>
      <c r="B22" s="32">
        <v>3575</v>
      </c>
      <c r="C22" s="58">
        <v>3101.4</v>
      </c>
    </row>
    <row r="24" spans="1:3" ht="18" x14ac:dyDescent="0.2">
      <c r="A24" s="3" t="s">
        <v>20</v>
      </c>
    </row>
    <row r="26" spans="1:3" ht="18.75" thickBot="1" x14ac:dyDescent="0.25">
      <c r="A26" s="6" t="s">
        <v>43</v>
      </c>
      <c r="B26" s="5"/>
    </row>
    <row r="27" spans="1:3" ht="15.75" thickBot="1" x14ac:dyDescent="0.25">
      <c r="A27" s="1" t="s">
        <v>18</v>
      </c>
      <c r="B27" s="2" t="s">
        <v>39</v>
      </c>
      <c r="C27" s="18" t="s">
        <v>40</v>
      </c>
    </row>
    <row r="28" spans="1:3" ht="16.5" thickTop="1" thickBot="1" x14ac:dyDescent="0.25">
      <c r="A28" s="10" t="s">
        <v>4</v>
      </c>
      <c r="B28" s="20">
        <v>68.7</v>
      </c>
      <c r="C28" s="33">
        <v>66.7</v>
      </c>
    </row>
    <row r="29" spans="1:3" ht="16.5" thickTop="1" thickBot="1" x14ac:dyDescent="0.25">
      <c r="A29" s="7" t="s">
        <v>0</v>
      </c>
      <c r="B29" s="21">
        <v>74</v>
      </c>
      <c r="C29" s="34">
        <v>75.599999999999994</v>
      </c>
    </row>
    <row r="30" spans="1:3" ht="15.75" thickBot="1" x14ac:dyDescent="0.25">
      <c r="A30" s="4" t="s">
        <v>1</v>
      </c>
      <c r="B30" s="22">
        <v>-1.3</v>
      </c>
      <c r="C30" s="65">
        <v>1</v>
      </c>
    </row>
    <row r="31" spans="1:3" ht="15.75" thickBot="1" x14ac:dyDescent="0.25">
      <c r="A31" s="4" t="s">
        <v>2</v>
      </c>
      <c r="B31" s="23">
        <v>-1.3</v>
      </c>
      <c r="C31" s="36">
        <v>20.100000000000001</v>
      </c>
    </row>
    <row r="32" spans="1:3" ht="15.75" thickBot="1" x14ac:dyDescent="0.25">
      <c r="A32" s="9" t="s">
        <v>9</v>
      </c>
      <c r="B32" s="24">
        <v>-2.7</v>
      </c>
      <c r="C32" s="37">
        <v>-30</v>
      </c>
    </row>
    <row r="33" spans="1:6" x14ac:dyDescent="0.2">
      <c r="A33" s="11" t="s">
        <v>10</v>
      </c>
      <c r="B33" s="25">
        <v>47</v>
      </c>
      <c r="C33" s="38">
        <v>59.4</v>
      </c>
    </row>
    <row r="34" spans="1:6" ht="18.75" thickBot="1" x14ac:dyDescent="0.25">
      <c r="A34" s="7" t="s">
        <v>8</v>
      </c>
      <c r="B34" s="21">
        <v>26.2</v>
      </c>
      <c r="C34" s="34">
        <v>27.8</v>
      </c>
    </row>
    <row r="35" spans="1:6" ht="15.75" thickBot="1" x14ac:dyDescent="0.25">
      <c r="A35" s="4" t="s">
        <v>5</v>
      </c>
      <c r="B35" s="23">
        <v>12.2</v>
      </c>
      <c r="C35" s="36">
        <v>18</v>
      </c>
    </row>
    <row r="36" spans="1:6" ht="15.75" thickBot="1" x14ac:dyDescent="0.25">
      <c r="A36" s="12" t="s">
        <v>6</v>
      </c>
      <c r="B36" s="26">
        <v>8.6</v>
      </c>
      <c r="C36" s="39">
        <v>13.6</v>
      </c>
    </row>
    <row r="37" spans="1:6" ht="15.75" thickBot="1" x14ac:dyDescent="0.25">
      <c r="A37" s="13" t="s">
        <v>33</v>
      </c>
      <c r="B37" s="27">
        <v>-4.8</v>
      </c>
      <c r="C37" s="40">
        <v>-5.6</v>
      </c>
    </row>
    <row r="38" spans="1:6" x14ac:dyDescent="0.2">
      <c r="A38" s="14" t="s">
        <v>17</v>
      </c>
      <c r="B38" s="28">
        <v>110.9</v>
      </c>
      <c r="C38" s="41">
        <v>120.5</v>
      </c>
    </row>
    <row r="39" spans="1:6" ht="15.75" thickBot="1" x14ac:dyDescent="0.25">
      <c r="A39" s="7" t="s">
        <v>11</v>
      </c>
      <c r="B39" s="21">
        <v>-74.3</v>
      </c>
      <c r="C39" s="34">
        <v>-130.80000000000001</v>
      </c>
    </row>
    <row r="40" spans="1:6" ht="15.75" thickBot="1" x14ac:dyDescent="0.25">
      <c r="A40" s="4" t="s">
        <v>12</v>
      </c>
      <c r="B40" s="23">
        <v>-37.1</v>
      </c>
      <c r="C40" s="36">
        <v>-90.7</v>
      </c>
    </row>
    <row r="41" spans="1:6" ht="15.75" thickBot="1" x14ac:dyDescent="0.25">
      <c r="A41" s="15" t="s">
        <v>13</v>
      </c>
      <c r="B41" s="29">
        <v>-66.7</v>
      </c>
      <c r="C41" s="42">
        <v>-97.3</v>
      </c>
    </row>
    <row r="42" spans="1:6" ht="15.75" thickBot="1" x14ac:dyDescent="0.25">
      <c r="A42" s="16" t="s">
        <v>46</v>
      </c>
      <c r="B42" s="30">
        <v>-178.1</v>
      </c>
      <c r="C42" s="43">
        <v>-318.8</v>
      </c>
    </row>
    <row r="43" spans="1:6" ht="15.75" thickBot="1" x14ac:dyDescent="0.25">
      <c r="A43" s="17" t="s">
        <v>14</v>
      </c>
      <c r="B43" s="31">
        <f>B42+B38</f>
        <v>-67.199999999999989</v>
      </c>
      <c r="C43" s="44">
        <f>C42+C38</f>
        <v>-198.3</v>
      </c>
      <c r="F43" s="66"/>
    </row>
    <row r="44" spans="1:6" ht="15.75" thickBot="1" x14ac:dyDescent="0.25">
      <c r="A44" s="9" t="s">
        <v>15</v>
      </c>
      <c r="B44" s="24">
        <v>-16.600000000000001</v>
      </c>
      <c r="C44" s="37">
        <v>-18.7</v>
      </c>
    </row>
    <row r="45" spans="1:6" ht="15.75" thickBot="1" x14ac:dyDescent="0.25">
      <c r="A45" s="8" t="s">
        <v>47</v>
      </c>
      <c r="B45" s="32">
        <f>SUM(B42,B38,B44)</f>
        <v>-83.799999999999983</v>
      </c>
      <c r="C45" s="45">
        <v>-217</v>
      </c>
    </row>
    <row r="47" spans="1:6" ht="18" x14ac:dyDescent="0.2">
      <c r="A47" s="3" t="s">
        <v>19</v>
      </c>
    </row>
    <row r="48" spans="1:6" ht="18" x14ac:dyDescent="0.2">
      <c r="A48" s="3" t="s">
        <v>21</v>
      </c>
    </row>
    <row r="50" spans="1:3" ht="18.75" thickBot="1" x14ac:dyDescent="0.25">
      <c r="A50" s="6" t="s">
        <v>44</v>
      </c>
      <c r="B50" s="5"/>
    </row>
    <row r="51" spans="1:3" ht="15.75" thickBot="1" x14ac:dyDescent="0.25">
      <c r="A51" s="1" t="s">
        <v>18</v>
      </c>
      <c r="B51" s="2" t="s">
        <v>39</v>
      </c>
      <c r="C51" s="18" t="s">
        <v>40</v>
      </c>
    </row>
    <row r="52" spans="1:3" ht="16.5" thickTop="1" thickBot="1" x14ac:dyDescent="0.25">
      <c r="A52" s="10" t="s">
        <v>4</v>
      </c>
      <c r="B52" s="20">
        <v>94.2</v>
      </c>
      <c r="C52" s="33">
        <v>91.8</v>
      </c>
    </row>
    <row r="53" spans="1:3" ht="19.5" thickTop="1" thickBot="1" x14ac:dyDescent="0.25">
      <c r="A53" s="10" t="s">
        <v>26</v>
      </c>
      <c r="B53" s="20">
        <v>66.599999999999994</v>
      </c>
      <c r="C53" s="33">
        <v>79.900000000000006</v>
      </c>
    </row>
    <row r="54" spans="1:3" ht="16.5" thickTop="1" thickBot="1" x14ac:dyDescent="0.25">
      <c r="A54" s="13" t="s">
        <v>33</v>
      </c>
      <c r="B54" s="59">
        <v>-3</v>
      </c>
      <c r="C54" s="61">
        <v>-3.5</v>
      </c>
    </row>
    <row r="55" spans="1:3" x14ac:dyDescent="0.2">
      <c r="A55" s="14" t="s">
        <v>17</v>
      </c>
      <c r="B55" s="28">
        <v>157.80000000000001</v>
      </c>
      <c r="C55" s="41">
        <v>168.2</v>
      </c>
    </row>
    <row r="56" spans="1:3" ht="15.75" thickBot="1" x14ac:dyDescent="0.25">
      <c r="A56" s="7" t="s">
        <v>11</v>
      </c>
      <c r="B56" s="21">
        <v>-75.400000000000006</v>
      </c>
      <c r="C56" s="34">
        <v>-120.4</v>
      </c>
    </row>
    <row r="57" spans="1:3" ht="15.75" thickBot="1" x14ac:dyDescent="0.25">
      <c r="A57" s="4" t="s">
        <v>12</v>
      </c>
      <c r="B57" s="23">
        <v>-33.1</v>
      </c>
      <c r="C57" s="36">
        <v>-85.6</v>
      </c>
    </row>
    <row r="58" spans="1:3" ht="15.75" thickBot="1" x14ac:dyDescent="0.25">
      <c r="A58" s="15" t="s">
        <v>13</v>
      </c>
      <c r="B58" s="29">
        <v>-62.3</v>
      </c>
      <c r="C58" s="42">
        <v>-95.5</v>
      </c>
    </row>
    <row r="59" spans="1:3" ht="15.75" thickBot="1" x14ac:dyDescent="0.25">
      <c r="A59" s="16" t="s">
        <v>48</v>
      </c>
      <c r="B59" s="30">
        <v>-170.8</v>
      </c>
      <c r="C59" s="43">
        <v>-301.5</v>
      </c>
    </row>
    <row r="60" spans="1:3" ht="15.75" thickBot="1" x14ac:dyDescent="0.25">
      <c r="A60" s="17" t="s">
        <v>14</v>
      </c>
      <c r="B60" s="31">
        <v>-13</v>
      </c>
      <c r="C60" s="44">
        <v>-133.19999999999999</v>
      </c>
    </row>
    <row r="61" spans="1:3" ht="15.75" thickBot="1" x14ac:dyDescent="0.25">
      <c r="A61" s="9" t="s">
        <v>15</v>
      </c>
      <c r="B61" s="60">
        <v>24.9</v>
      </c>
      <c r="C61" s="62">
        <v>14.6</v>
      </c>
    </row>
    <row r="62" spans="1:3" ht="15.75" thickBot="1" x14ac:dyDescent="0.25">
      <c r="A62" s="8" t="s">
        <v>49</v>
      </c>
      <c r="B62" s="32">
        <v>11.9</v>
      </c>
      <c r="C62" s="45">
        <v>-118.7</v>
      </c>
    </row>
    <row r="64" spans="1:3" ht="18" x14ac:dyDescent="0.2">
      <c r="A64" s="3" t="s">
        <v>29</v>
      </c>
    </row>
    <row r="65" spans="1:3" ht="18" x14ac:dyDescent="0.2">
      <c r="A65" s="3" t="s">
        <v>31</v>
      </c>
    </row>
    <row r="67" spans="1:3" ht="18.75" thickBot="1" x14ac:dyDescent="0.25">
      <c r="A67" s="6" t="s">
        <v>45</v>
      </c>
      <c r="B67" s="5"/>
    </row>
    <row r="68" spans="1:3" ht="15.75" thickBot="1" x14ac:dyDescent="0.25">
      <c r="A68" s="1" t="s">
        <v>18</v>
      </c>
      <c r="B68" s="2" t="s">
        <v>39</v>
      </c>
      <c r="C68" s="18" t="s">
        <v>40</v>
      </c>
    </row>
    <row r="69" spans="1:3" ht="16.5" thickTop="1" thickBot="1" x14ac:dyDescent="0.25">
      <c r="A69" s="10" t="s">
        <v>4</v>
      </c>
      <c r="B69" s="20">
        <v>94.3</v>
      </c>
      <c r="C69" s="33">
        <v>91.8</v>
      </c>
    </row>
    <row r="70" spans="1:3" ht="19.5" thickTop="1" thickBot="1" x14ac:dyDescent="0.25">
      <c r="A70" s="10" t="s">
        <v>27</v>
      </c>
      <c r="B70" s="63">
        <v>66.599999999999994</v>
      </c>
      <c r="C70" s="64">
        <v>79.900000000000006</v>
      </c>
    </row>
    <row r="71" spans="1:3" ht="16.5" thickTop="1" thickBot="1" x14ac:dyDescent="0.25">
      <c r="A71" s="13" t="s">
        <v>33</v>
      </c>
      <c r="B71" s="59">
        <v>-0.9</v>
      </c>
      <c r="C71" s="61">
        <v>-1.7</v>
      </c>
    </row>
    <row r="72" spans="1:3" x14ac:dyDescent="0.2">
      <c r="A72" s="14" t="s">
        <v>17</v>
      </c>
      <c r="B72" s="28">
        <v>160</v>
      </c>
      <c r="C72" s="41">
        <v>170</v>
      </c>
    </row>
    <row r="73" spans="1:3" ht="15.75" thickBot="1" x14ac:dyDescent="0.25">
      <c r="A73" s="7" t="s">
        <v>11</v>
      </c>
      <c r="B73" s="21">
        <v>-61.6</v>
      </c>
      <c r="C73" s="34">
        <v>-117.6</v>
      </c>
    </row>
    <row r="74" spans="1:3" ht="15.75" thickBot="1" x14ac:dyDescent="0.25">
      <c r="A74" s="4" t="s">
        <v>12</v>
      </c>
      <c r="B74" s="23">
        <v>-31.9</v>
      </c>
      <c r="C74" s="36">
        <v>-84.6</v>
      </c>
    </row>
    <row r="75" spans="1:3" ht="15.75" thickBot="1" x14ac:dyDescent="0.25">
      <c r="A75" s="15" t="s">
        <v>13</v>
      </c>
      <c r="B75" s="29">
        <v>-61.7</v>
      </c>
      <c r="C75" s="42">
        <v>-92.3</v>
      </c>
    </row>
    <row r="76" spans="1:3" ht="15.75" thickBot="1" x14ac:dyDescent="0.25">
      <c r="A76" s="16" t="s">
        <v>48</v>
      </c>
      <c r="B76" s="30">
        <v>-155.19999999999999</v>
      </c>
      <c r="C76" s="43">
        <f>SUM(C73:C75)</f>
        <v>-294.5</v>
      </c>
    </row>
    <row r="77" spans="1:3" ht="15.75" thickBot="1" x14ac:dyDescent="0.25">
      <c r="A77" s="17" t="s">
        <v>14</v>
      </c>
      <c r="B77" s="31">
        <v>4.7</v>
      </c>
      <c r="C77" s="44">
        <f>SUM(C72,C76)</f>
        <v>-124.5</v>
      </c>
    </row>
    <row r="78" spans="1:3" ht="15.75" thickBot="1" x14ac:dyDescent="0.25">
      <c r="A78" s="9" t="s">
        <v>15</v>
      </c>
      <c r="B78" s="60">
        <v>21.9</v>
      </c>
      <c r="C78" s="62">
        <v>20.2</v>
      </c>
    </row>
    <row r="79" spans="1:3" ht="15.75" thickBot="1" x14ac:dyDescent="0.25">
      <c r="A79" s="8" t="s">
        <v>49</v>
      </c>
      <c r="B79" s="32">
        <v>26.6</v>
      </c>
      <c r="C79" s="45">
        <v>-104.3</v>
      </c>
    </row>
    <row r="81" spans="1:1" ht="18" x14ac:dyDescent="0.2">
      <c r="A81" s="3" t="s">
        <v>30</v>
      </c>
    </row>
    <row r="82" spans="1:1" ht="18" x14ac:dyDescent="0.2">
      <c r="A82" s="3" t="s">
        <v>32</v>
      </c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opLeftCell="A25" zoomScale="90" zoomScaleNormal="90" workbookViewId="0">
      <selection activeCell="B79" sqref="B79"/>
    </sheetView>
  </sheetViews>
  <sheetFormatPr baseColWidth="10" defaultColWidth="9" defaultRowHeight="15" x14ac:dyDescent="0.2"/>
  <cols>
    <col min="1" max="1" width="44.875" style="3" customWidth="1"/>
    <col min="2" max="6" width="12" style="3" customWidth="1"/>
    <col min="7" max="16384" width="9" style="3"/>
  </cols>
  <sheetData>
    <row r="1" spans="1:6" ht="19.5" x14ac:dyDescent="0.25">
      <c r="A1" s="19" t="s">
        <v>41</v>
      </c>
    </row>
    <row r="3" spans="1:6" ht="18.75" thickBot="1" x14ac:dyDescent="0.25">
      <c r="A3" s="6" t="s">
        <v>24</v>
      </c>
    </row>
    <row r="4" spans="1:6" ht="15.75" thickBot="1" x14ac:dyDescent="0.25">
      <c r="A4" s="1" t="s">
        <v>18</v>
      </c>
      <c r="B4" s="2" t="s">
        <v>22</v>
      </c>
      <c r="C4" s="18" t="s">
        <v>34</v>
      </c>
      <c r="D4" s="18" t="s">
        <v>35</v>
      </c>
      <c r="E4" s="18" t="s">
        <v>36</v>
      </c>
      <c r="F4" s="18" t="s">
        <v>37</v>
      </c>
    </row>
    <row r="5" spans="1:6" ht="16.5" thickTop="1" thickBot="1" x14ac:dyDescent="0.25">
      <c r="A5" s="10" t="s">
        <v>4</v>
      </c>
      <c r="B5" s="20">
        <v>144.80000000000001</v>
      </c>
      <c r="C5" s="33">
        <v>143.09999999999997</v>
      </c>
      <c r="D5" s="20">
        <v>161</v>
      </c>
      <c r="E5" s="33">
        <v>157.89999999999998</v>
      </c>
      <c r="F5" s="20">
        <v>606.79999999999995</v>
      </c>
    </row>
    <row r="6" spans="1:6" ht="16.5" thickTop="1" thickBot="1" x14ac:dyDescent="0.25">
      <c r="A6" s="7" t="s">
        <v>0</v>
      </c>
      <c r="B6" s="21">
        <v>114.8</v>
      </c>
      <c r="C6" s="34">
        <v>119.60000000000001</v>
      </c>
      <c r="D6" s="21">
        <v>108.7</v>
      </c>
      <c r="E6" s="34">
        <v>63.899999999999977</v>
      </c>
      <c r="F6" s="21">
        <v>407</v>
      </c>
    </row>
    <row r="7" spans="1:6" ht="15.75" thickBot="1" x14ac:dyDescent="0.25">
      <c r="A7" s="4" t="s">
        <v>1</v>
      </c>
      <c r="B7" s="22">
        <v>18.600000000000001</v>
      </c>
      <c r="C7" s="35">
        <v>15.299999999999997</v>
      </c>
      <c r="D7" s="22">
        <v>19.399999999999999</v>
      </c>
      <c r="E7" s="65">
        <v>36</v>
      </c>
      <c r="F7" s="22">
        <v>89.3</v>
      </c>
    </row>
    <row r="8" spans="1:6" ht="15.75" thickBot="1" x14ac:dyDescent="0.25">
      <c r="A8" s="4" t="s">
        <v>2</v>
      </c>
      <c r="B8" s="23" t="s">
        <v>3</v>
      </c>
      <c r="C8" s="36" t="s">
        <v>3</v>
      </c>
      <c r="D8" s="23" t="s">
        <v>3</v>
      </c>
      <c r="E8" s="36" t="s">
        <v>3</v>
      </c>
      <c r="F8" s="23" t="s">
        <v>3</v>
      </c>
    </row>
    <row r="9" spans="1:6" ht="15.75" thickBot="1" x14ac:dyDescent="0.25">
      <c r="A9" s="9" t="s">
        <v>9</v>
      </c>
      <c r="B9" s="24">
        <v>11.4</v>
      </c>
      <c r="C9" s="37">
        <v>8.2000000000000011</v>
      </c>
      <c r="D9" s="24">
        <v>32.9</v>
      </c>
      <c r="E9" s="37">
        <v>58</v>
      </c>
      <c r="F9" s="24">
        <v>110.5</v>
      </c>
    </row>
    <row r="10" spans="1:6" x14ac:dyDescent="0.2">
      <c r="A10" s="11" t="s">
        <v>10</v>
      </c>
      <c r="B10" s="25">
        <v>191.3</v>
      </c>
      <c r="C10" s="38">
        <v>205.6</v>
      </c>
      <c r="D10" s="25">
        <v>222.7</v>
      </c>
      <c r="E10" s="38">
        <v>280.7</v>
      </c>
      <c r="F10" s="25">
        <v>900.3</v>
      </c>
    </row>
    <row r="11" spans="1:6" ht="15.75" thickBot="1" x14ac:dyDescent="0.25">
      <c r="A11" s="7" t="s">
        <v>7</v>
      </c>
      <c r="B11" s="21" t="s">
        <v>3</v>
      </c>
      <c r="C11" s="34" t="s">
        <v>3</v>
      </c>
      <c r="D11" s="21" t="s">
        <v>3</v>
      </c>
      <c r="E11" s="34" t="s">
        <v>3</v>
      </c>
      <c r="F11" s="21" t="s">
        <v>3</v>
      </c>
    </row>
    <row r="12" spans="1:6" ht="15.75" thickBot="1" x14ac:dyDescent="0.25">
      <c r="A12" s="4" t="s">
        <v>5</v>
      </c>
      <c r="B12" s="23">
        <v>121.4</v>
      </c>
      <c r="C12" s="36">
        <v>116.1</v>
      </c>
      <c r="D12" s="23">
        <v>149.1</v>
      </c>
      <c r="E12" s="36">
        <v>192.7</v>
      </c>
      <c r="F12" s="23">
        <v>579.29999999999995</v>
      </c>
    </row>
    <row r="13" spans="1:6" ht="15.75" thickBot="1" x14ac:dyDescent="0.25">
      <c r="A13" s="12" t="s">
        <v>6</v>
      </c>
      <c r="B13" s="26">
        <v>70</v>
      </c>
      <c r="C13" s="39">
        <v>89.5</v>
      </c>
      <c r="D13" s="26">
        <v>73.599999999999994</v>
      </c>
      <c r="E13" s="39">
        <v>88</v>
      </c>
      <c r="F13" s="26">
        <v>321</v>
      </c>
    </row>
    <row r="14" spans="1:6" ht="15.75" thickBot="1" x14ac:dyDescent="0.25">
      <c r="A14" s="13" t="s">
        <v>33</v>
      </c>
      <c r="B14" s="27">
        <v>39.299999999999997</v>
      </c>
      <c r="C14" s="40">
        <v>26.3</v>
      </c>
      <c r="D14" s="27">
        <v>65.8</v>
      </c>
      <c r="E14" s="40">
        <v>178.3</v>
      </c>
      <c r="F14" s="27">
        <v>309.7</v>
      </c>
    </row>
    <row r="15" spans="1:6" x14ac:dyDescent="0.2">
      <c r="A15" s="14" t="s">
        <v>17</v>
      </c>
      <c r="B15" s="28">
        <v>375.4</v>
      </c>
      <c r="C15" s="41">
        <v>375</v>
      </c>
      <c r="D15" s="28">
        <v>449.5</v>
      </c>
      <c r="E15" s="41">
        <v>616.9</v>
      </c>
      <c r="F15" s="28">
        <v>1816.8</v>
      </c>
    </row>
    <row r="16" spans="1:6" ht="15.75" thickBot="1" x14ac:dyDescent="0.25">
      <c r="A16" s="7" t="s">
        <v>11</v>
      </c>
      <c r="B16" s="21">
        <v>1128.5999999999999</v>
      </c>
      <c r="C16" s="34">
        <v>1098</v>
      </c>
      <c r="D16" s="21">
        <v>1616</v>
      </c>
      <c r="E16" s="34">
        <v>2615.1</v>
      </c>
      <c r="F16" s="21">
        <v>6457.7</v>
      </c>
    </row>
    <row r="17" spans="1:6" ht="15.75" thickBot="1" x14ac:dyDescent="0.25">
      <c r="A17" s="4" t="s">
        <v>12</v>
      </c>
      <c r="B17" s="23">
        <v>1233.5999999999999</v>
      </c>
      <c r="C17" s="36">
        <v>1002</v>
      </c>
      <c r="D17" s="23">
        <v>1525.7</v>
      </c>
      <c r="E17" s="36">
        <v>2455.8000000000002</v>
      </c>
      <c r="F17" s="23">
        <v>6217.1</v>
      </c>
    </row>
    <row r="18" spans="1:6" ht="15.75" thickBot="1" x14ac:dyDescent="0.25">
      <c r="A18" s="15" t="s">
        <v>13</v>
      </c>
      <c r="B18" s="29">
        <v>545.70000000000005</v>
      </c>
      <c r="C18" s="42">
        <v>518.9</v>
      </c>
      <c r="D18" s="29">
        <v>846.5</v>
      </c>
      <c r="E18" s="42">
        <v>1458</v>
      </c>
      <c r="F18" s="29">
        <v>3369.2</v>
      </c>
    </row>
    <row r="19" spans="1:6" ht="15.75" thickBot="1" x14ac:dyDescent="0.25">
      <c r="A19" s="16" t="s">
        <v>38</v>
      </c>
      <c r="B19" s="30">
        <v>2907.9</v>
      </c>
      <c r="C19" s="43">
        <v>2618.9</v>
      </c>
      <c r="D19" s="30">
        <v>3988.2</v>
      </c>
      <c r="E19" s="43">
        <v>6528.9</v>
      </c>
      <c r="F19" s="30">
        <v>16044</v>
      </c>
    </row>
    <row r="20" spans="1:6" ht="15.75" thickBot="1" x14ac:dyDescent="0.25">
      <c r="A20" s="17" t="s">
        <v>14</v>
      </c>
      <c r="B20" s="31">
        <v>3283.3</v>
      </c>
      <c r="C20" s="44">
        <f>C19+C15</f>
        <v>2993.9</v>
      </c>
      <c r="D20" s="31">
        <v>4437.7</v>
      </c>
      <c r="E20" s="44">
        <v>7145.8</v>
      </c>
      <c r="F20" s="31">
        <v>17860.8</v>
      </c>
    </row>
    <row r="21" spans="1:6" ht="15.75" thickBot="1" x14ac:dyDescent="0.25">
      <c r="A21" s="9" t="s">
        <v>15</v>
      </c>
      <c r="B21" s="24">
        <v>137.4</v>
      </c>
      <c r="C21" s="37">
        <v>151.30000000000001</v>
      </c>
      <c r="D21" s="24">
        <v>138.9</v>
      </c>
      <c r="E21" s="37">
        <v>215.7</v>
      </c>
      <c r="F21" s="24">
        <v>643.29999999999995</v>
      </c>
    </row>
    <row r="22" spans="1:6" ht="15.75" thickBot="1" x14ac:dyDescent="0.25">
      <c r="A22" s="8" t="s">
        <v>16</v>
      </c>
      <c r="B22" s="32">
        <v>3420.7</v>
      </c>
      <c r="C22" s="45">
        <v>3145.2</v>
      </c>
      <c r="D22" s="32">
        <v>4576.6000000000004</v>
      </c>
      <c r="E22" s="45">
        <v>7361.5</v>
      </c>
      <c r="F22" s="32">
        <v>18504.099999999999</v>
      </c>
    </row>
    <row r="24" spans="1:6" ht="18" x14ac:dyDescent="0.2">
      <c r="A24" s="3" t="s">
        <v>20</v>
      </c>
    </row>
    <row r="26" spans="1:6" ht="18.75" thickBot="1" x14ac:dyDescent="0.25">
      <c r="A26" s="6" t="s">
        <v>23</v>
      </c>
      <c r="B26" s="5"/>
    </row>
    <row r="27" spans="1:6" ht="15.75" thickBot="1" x14ac:dyDescent="0.25">
      <c r="A27" s="1" t="s">
        <v>18</v>
      </c>
      <c r="B27" s="2" t="s">
        <v>22</v>
      </c>
      <c r="C27" s="18" t="s">
        <v>34</v>
      </c>
      <c r="D27" s="18" t="s">
        <v>35</v>
      </c>
      <c r="E27" s="18" t="s">
        <v>36</v>
      </c>
      <c r="F27" s="18" t="s">
        <v>37</v>
      </c>
    </row>
    <row r="28" spans="1:6" ht="16.5" thickTop="1" thickBot="1" x14ac:dyDescent="0.25">
      <c r="A28" s="10" t="s">
        <v>4</v>
      </c>
      <c r="B28" s="20">
        <v>91.9</v>
      </c>
      <c r="C28" s="33">
        <v>80.400000000000006</v>
      </c>
      <c r="D28" s="20">
        <v>72.400000000000006</v>
      </c>
      <c r="E28" s="33">
        <v>169.5</v>
      </c>
      <c r="F28" s="20">
        <v>414.2</v>
      </c>
    </row>
    <row r="29" spans="1:6" ht="16.5" thickTop="1" thickBot="1" x14ac:dyDescent="0.25">
      <c r="A29" s="7" t="s">
        <v>0</v>
      </c>
      <c r="B29" s="21">
        <v>115.3</v>
      </c>
      <c r="C29" s="34">
        <v>85.100000000000009</v>
      </c>
      <c r="D29" s="21">
        <v>78.3</v>
      </c>
      <c r="E29" s="34">
        <v>111.60000000000002</v>
      </c>
      <c r="F29" s="21">
        <v>390.3</v>
      </c>
    </row>
    <row r="30" spans="1:6" ht="15.75" thickBot="1" x14ac:dyDescent="0.25">
      <c r="A30" s="4" t="s">
        <v>1</v>
      </c>
      <c r="B30" s="22">
        <v>1.5</v>
      </c>
      <c r="C30" s="35">
        <v>-0.5</v>
      </c>
      <c r="D30" s="22">
        <v>5.2</v>
      </c>
      <c r="E30" s="35">
        <v>35.599999999999994</v>
      </c>
      <c r="F30" s="22">
        <v>41.8</v>
      </c>
    </row>
    <row r="31" spans="1:6" ht="15.75" thickBot="1" x14ac:dyDescent="0.25">
      <c r="A31" s="4" t="s">
        <v>2</v>
      </c>
      <c r="B31" s="23">
        <v>0.8</v>
      </c>
      <c r="C31" s="36">
        <v>13.6</v>
      </c>
      <c r="D31" s="23">
        <v>1.9</v>
      </c>
      <c r="E31" s="36">
        <v>-3.8</v>
      </c>
      <c r="F31" s="23">
        <v>12.5</v>
      </c>
    </row>
    <row r="32" spans="1:6" ht="15.75" thickBot="1" x14ac:dyDescent="0.25">
      <c r="A32" s="9" t="s">
        <v>9</v>
      </c>
      <c r="B32" s="24">
        <v>-25.7</v>
      </c>
      <c r="C32" s="37">
        <v>-17.8</v>
      </c>
      <c r="D32" s="24">
        <v>-13</v>
      </c>
      <c r="E32" s="37">
        <v>26.1</v>
      </c>
      <c r="F32" s="24">
        <v>-30.4</v>
      </c>
    </row>
    <row r="33" spans="1:6" x14ac:dyDescent="0.2">
      <c r="A33" s="11" t="s">
        <v>10</v>
      </c>
      <c r="B33" s="25">
        <v>37.700000000000003</v>
      </c>
      <c r="C33" s="38">
        <v>56</v>
      </c>
      <c r="D33" s="25">
        <v>88.7</v>
      </c>
      <c r="E33" s="38">
        <v>141.6</v>
      </c>
      <c r="F33" s="25">
        <v>324</v>
      </c>
    </row>
    <row r="34" spans="1:6" ht="18.75" thickBot="1" x14ac:dyDescent="0.25">
      <c r="A34" s="7" t="s">
        <v>8</v>
      </c>
      <c r="B34" s="21">
        <v>25.2</v>
      </c>
      <c r="C34" s="34">
        <v>28.099999999999998</v>
      </c>
      <c r="D34" s="21">
        <v>56.6</v>
      </c>
      <c r="E34" s="34">
        <v>71.400000000000006</v>
      </c>
      <c r="F34" s="21">
        <v>181.3</v>
      </c>
    </row>
    <row r="35" spans="1:6" ht="15.75" thickBot="1" x14ac:dyDescent="0.25">
      <c r="A35" s="4" t="s">
        <v>5</v>
      </c>
      <c r="B35" s="23">
        <v>11.9</v>
      </c>
      <c r="C35" s="36">
        <v>13.8</v>
      </c>
      <c r="D35" s="23">
        <v>27.9</v>
      </c>
      <c r="E35" s="36">
        <v>53</v>
      </c>
      <c r="F35" s="23">
        <v>106.5</v>
      </c>
    </row>
    <row r="36" spans="1:6" ht="15.75" thickBot="1" x14ac:dyDescent="0.25">
      <c r="A36" s="12" t="s">
        <v>6</v>
      </c>
      <c r="B36" s="26">
        <v>0.6</v>
      </c>
      <c r="C36" s="39">
        <v>14.200000000000001</v>
      </c>
      <c r="D36" s="26">
        <v>4.2</v>
      </c>
      <c r="E36" s="39">
        <v>17.200000000000003</v>
      </c>
      <c r="F36" s="26">
        <v>36.200000000000003</v>
      </c>
    </row>
    <row r="37" spans="1:6" ht="15.75" thickBot="1" x14ac:dyDescent="0.25">
      <c r="A37" s="13" t="s">
        <v>33</v>
      </c>
      <c r="B37" s="27">
        <v>-3.4</v>
      </c>
      <c r="C37" s="40">
        <v>-9.9</v>
      </c>
      <c r="D37" s="27">
        <v>17.399999999999999</v>
      </c>
      <c r="E37" s="40">
        <v>41.5</v>
      </c>
      <c r="F37" s="27">
        <v>45.6</v>
      </c>
    </row>
    <row r="38" spans="1:6" x14ac:dyDescent="0.2">
      <c r="A38" s="14" t="s">
        <v>17</v>
      </c>
      <c r="B38" s="28">
        <v>126.2</v>
      </c>
      <c r="C38" s="41">
        <v>126.5</v>
      </c>
      <c r="D38" s="28">
        <v>178.5</v>
      </c>
      <c r="E38" s="41">
        <v>352.6</v>
      </c>
      <c r="F38" s="28">
        <v>783.8</v>
      </c>
    </row>
    <row r="39" spans="1:6" ht="15.75" thickBot="1" x14ac:dyDescent="0.25">
      <c r="A39" s="7" t="s">
        <v>11</v>
      </c>
      <c r="B39" s="21">
        <v>-37.4</v>
      </c>
      <c r="C39" s="34">
        <v>-88.3</v>
      </c>
      <c r="D39" s="21">
        <v>14.2</v>
      </c>
      <c r="E39" s="34">
        <v>365.3</v>
      </c>
      <c r="F39" s="21">
        <v>253.7</v>
      </c>
    </row>
    <row r="40" spans="1:6" ht="15.75" thickBot="1" x14ac:dyDescent="0.25">
      <c r="A40" s="4" t="s">
        <v>12</v>
      </c>
      <c r="B40" s="23">
        <v>-54.8</v>
      </c>
      <c r="C40" s="36">
        <v>-89.9</v>
      </c>
      <c r="D40" s="23">
        <v>31.5</v>
      </c>
      <c r="E40" s="36">
        <v>197.5</v>
      </c>
      <c r="F40" s="23">
        <v>84.3</v>
      </c>
    </row>
    <row r="41" spans="1:6" ht="15.75" thickBot="1" x14ac:dyDescent="0.25">
      <c r="A41" s="15" t="s">
        <v>13</v>
      </c>
      <c r="B41" s="29">
        <v>-48.6</v>
      </c>
      <c r="C41" s="42">
        <v>-56.5</v>
      </c>
      <c r="D41" s="29">
        <v>-8.5</v>
      </c>
      <c r="E41" s="42">
        <v>224</v>
      </c>
      <c r="F41" s="29">
        <v>110.3</v>
      </c>
    </row>
    <row r="42" spans="1:6" ht="15.75" thickBot="1" x14ac:dyDescent="0.25">
      <c r="A42" s="16" t="s">
        <v>38</v>
      </c>
      <c r="B42" s="30">
        <v>-140.80000000000001</v>
      </c>
      <c r="C42" s="43">
        <v>-234.7</v>
      </c>
      <c r="D42" s="30">
        <v>37.200000000000003</v>
      </c>
      <c r="E42" s="43">
        <v>786.8</v>
      </c>
      <c r="F42" s="30">
        <v>448.3</v>
      </c>
    </row>
    <row r="43" spans="1:6" ht="15.75" thickBot="1" x14ac:dyDescent="0.25">
      <c r="A43" s="17" t="s">
        <v>14</v>
      </c>
      <c r="B43" s="31">
        <f>B42+B38</f>
        <v>-14.600000000000009</v>
      </c>
      <c r="C43" s="44">
        <f>C42+C38</f>
        <v>-108.19999999999999</v>
      </c>
      <c r="D43" s="31">
        <v>215.7</v>
      </c>
      <c r="E43" s="44">
        <v>1139.4000000000001</v>
      </c>
      <c r="F43" s="31">
        <v>1232.0999999999999</v>
      </c>
    </row>
    <row r="44" spans="1:6" ht="15.75" thickBot="1" x14ac:dyDescent="0.25">
      <c r="A44" s="9" t="s">
        <v>15</v>
      </c>
      <c r="B44" s="24">
        <v>-22.1</v>
      </c>
      <c r="C44" s="37">
        <v>-24.8</v>
      </c>
      <c r="D44" s="24">
        <v>-28.8</v>
      </c>
      <c r="E44" s="37">
        <v>-19.7</v>
      </c>
      <c r="F44" s="24">
        <v>-95.2</v>
      </c>
    </row>
    <row r="45" spans="1:6" ht="15.75" thickBot="1" x14ac:dyDescent="0.25">
      <c r="A45" s="8" t="s">
        <v>16</v>
      </c>
      <c r="B45" s="32">
        <v>-36.700000000000003</v>
      </c>
      <c r="C45" s="45">
        <v>-133</v>
      </c>
      <c r="D45" s="32">
        <v>186.9</v>
      </c>
      <c r="E45" s="45">
        <v>1119.7</v>
      </c>
      <c r="F45" s="32">
        <v>1136.9000000000001</v>
      </c>
    </row>
    <row r="47" spans="1:6" ht="18" x14ac:dyDescent="0.2">
      <c r="A47" s="3" t="s">
        <v>19</v>
      </c>
    </row>
    <row r="48" spans="1:6" ht="18" x14ac:dyDescent="0.2">
      <c r="A48" s="3" t="s">
        <v>21</v>
      </c>
    </row>
    <row r="50" spans="1:6" ht="18.75" thickBot="1" x14ac:dyDescent="0.25">
      <c r="A50" s="6" t="s">
        <v>25</v>
      </c>
      <c r="B50" s="5"/>
    </row>
    <row r="51" spans="1:6" ht="15.75" thickBot="1" x14ac:dyDescent="0.25">
      <c r="A51" s="1" t="s">
        <v>18</v>
      </c>
      <c r="B51" s="2" t="s">
        <v>22</v>
      </c>
      <c r="C51" s="18" t="s">
        <v>34</v>
      </c>
      <c r="D51" s="18" t="s">
        <v>35</v>
      </c>
      <c r="E51" s="18" t="s">
        <v>36</v>
      </c>
      <c r="F51" s="18" t="s">
        <v>37</v>
      </c>
    </row>
    <row r="52" spans="1:6" ht="16.5" thickTop="1" thickBot="1" x14ac:dyDescent="0.25">
      <c r="A52" s="10" t="s">
        <v>4</v>
      </c>
      <c r="B52" s="20">
        <v>114.4</v>
      </c>
      <c r="C52" s="33">
        <v>107.1</v>
      </c>
      <c r="D52" s="20">
        <v>96.9</v>
      </c>
      <c r="E52" s="33">
        <v>194.5</v>
      </c>
      <c r="F52" s="20">
        <v>512.9</v>
      </c>
    </row>
    <row r="53" spans="1:6" ht="19.5" thickTop="1" thickBot="1" x14ac:dyDescent="0.25">
      <c r="A53" s="10" t="s">
        <v>26</v>
      </c>
      <c r="B53" s="20">
        <v>57.4</v>
      </c>
      <c r="C53" s="33">
        <v>69.599999999999994</v>
      </c>
      <c r="D53" s="20">
        <v>107.4</v>
      </c>
      <c r="E53" s="33">
        <v>163.80000000000001</v>
      </c>
      <c r="F53" s="20">
        <v>398.3</v>
      </c>
    </row>
    <row r="54" spans="1:6" ht="16.5" thickTop="1" thickBot="1" x14ac:dyDescent="0.25">
      <c r="A54" s="13" t="s">
        <v>33</v>
      </c>
      <c r="B54" s="59">
        <v>-1.8</v>
      </c>
      <c r="C54" s="61">
        <v>-7.9</v>
      </c>
      <c r="D54" s="59">
        <v>19.2</v>
      </c>
      <c r="E54" s="61">
        <v>43.8</v>
      </c>
      <c r="F54" s="59">
        <v>53.3</v>
      </c>
    </row>
    <row r="55" spans="1:6" x14ac:dyDescent="0.2">
      <c r="A55" s="14" t="s">
        <v>17</v>
      </c>
      <c r="B55" s="28">
        <v>170</v>
      </c>
      <c r="C55" s="41">
        <v>168.8</v>
      </c>
      <c r="D55" s="28">
        <v>223.5</v>
      </c>
      <c r="E55" s="41">
        <v>402.1</v>
      </c>
      <c r="F55" s="28">
        <v>964.5</v>
      </c>
    </row>
    <row r="56" spans="1:6" ht="15.75" thickBot="1" x14ac:dyDescent="0.25">
      <c r="A56" s="7" t="s">
        <v>11</v>
      </c>
      <c r="B56" s="21">
        <v>-30.4</v>
      </c>
      <c r="C56" s="34">
        <v>-75</v>
      </c>
      <c r="D56" s="21">
        <v>24.2</v>
      </c>
      <c r="E56" s="34">
        <v>362.4</v>
      </c>
      <c r="F56" s="21">
        <v>281.10000000000002</v>
      </c>
    </row>
    <row r="57" spans="1:6" ht="15.75" thickBot="1" x14ac:dyDescent="0.25">
      <c r="A57" s="4" t="s">
        <v>12</v>
      </c>
      <c r="B57" s="23">
        <v>-52</v>
      </c>
      <c r="C57" s="36">
        <v>-87.3</v>
      </c>
      <c r="D57" s="23">
        <v>34.200000000000003</v>
      </c>
      <c r="E57" s="36">
        <v>195.8</v>
      </c>
      <c r="F57" s="23">
        <v>90.7</v>
      </c>
    </row>
    <row r="58" spans="1:6" ht="15.75" thickBot="1" x14ac:dyDescent="0.25">
      <c r="A58" s="15" t="s">
        <v>13</v>
      </c>
      <c r="B58" s="29">
        <v>-53.3</v>
      </c>
      <c r="C58" s="42">
        <v>-54.6</v>
      </c>
      <c r="D58" s="29">
        <v>-7.2</v>
      </c>
      <c r="E58" s="42">
        <v>223.7</v>
      </c>
      <c r="F58" s="29">
        <v>108.7</v>
      </c>
    </row>
    <row r="59" spans="1:6" ht="15.75" thickBot="1" x14ac:dyDescent="0.25">
      <c r="A59" s="16" t="s">
        <v>38</v>
      </c>
      <c r="B59" s="30">
        <v>-135.69999999999999</v>
      </c>
      <c r="C59" s="43">
        <v>-216.9</v>
      </c>
      <c r="D59" s="30">
        <v>51.2</v>
      </c>
      <c r="E59" s="43">
        <v>781.9</v>
      </c>
      <c r="F59" s="30">
        <v>480.5</v>
      </c>
    </row>
    <row r="60" spans="1:6" ht="15.75" thickBot="1" x14ac:dyDescent="0.25">
      <c r="A60" s="17" t="s">
        <v>14</v>
      </c>
      <c r="B60" s="31">
        <v>34.299999999999997</v>
      </c>
      <c r="C60" s="44">
        <v>-48.1</v>
      </c>
      <c r="D60" s="31">
        <v>274.7</v>
      </c>
      <c r="E60" s="44">
        <v>1184</v>
      </c>
      <c r="F60" s="31">
        <f>F59+F55</f>
        <v>1445</v>
      </c>
    </row>
    <row r="61" spans="1:6" ht="15.75" thickBot="1" x14ac:dyDescent="0.25">
      <c r="A61" s="9" t="s">
        <v>15</v>
      </c>
      <c r="B61" s="60">
        <v>9.3000000000000007</v>
      </c>
      <c r="C61" s="62">
        <v>8.6</v>
      </c>
      <c r="D61" s="60">
        <v>6.5</v>
      </c>
      <c r="E61" s="62">
        <v>19.100000000000001</v>
      </c>
      <c r="F61" s="60">
        <v>43.5</v>
      </c>
    </row>
    <row r="62" spans="1:6" ht="15.75" thickBot="1" x14ac:dyDescent="0.25">
      <c r="A62" s="8" t="s">
        <v>16</v>
      </c>
      <c r="B62" s="32">
        <v>43.6</v>
      </c>
      <c r="C62" s="45">
        <v>-39.5</v>
      </c>
      <c r="D62" s="32">
        <v>281.2</v>
      </c>
      <c r="E62" s="45">
        <v>1203.0999999999999</v>
      </c>
      <c r="F62" s="32">
        <v>1488.5</v>
      </c>
    </row>
    <row r="64" spans="1:6" ht="18" x14ac:dyDescent="0.2">
      <c r="A64" s="3" t="s">
        <v>29</v>
      </c>
    </row>
    <row r="65" spans="1:6" ht="18" x14ac:dyDescent="0.2">
      <c r="A65" s="3" t="s">
        <v>31</v>
      </c>
    </row>
    <row r="67" spans="1:6" ht="18.75" thickBot="1" x14ac:dyDescent="0.25">
      <c r="A67" s="6" t="s">
        <v>28</v>
      </c>
      <c r="B67" s="5"/>
    </row>
    <row r="68" spans="1:6" ht="15.75" thickBot="1" x14ac:dyDescent="0.25">
      <c r="A68" s="1" t="s">
        <v>18</v>
      </c>
      <c r="B68" s="2" t="s">
        <v>22</v>
      </c>
      <c r="C68" s="18" t="s">
        <v>34</v>
      </c>
      <c r="D68" s="18" t="s">
        <v>35</v>
      </c>
      <c r="E68" s="18" t="s">
        <v>36</v>
      </c>
      <c r="F68" s="18" t="s">
        <v>37</v>
      </c>
    </row>
    <row r="69" spans="1:6" ht="16.5" thickTop="1" thickBot="1" x14ac:dyDescent="0.25">
      <c r="A69" s="10" t="s">
        <v>4</v>
      </c>
      <c r="B69" s="20">
        <v>114.4</v>
      </c>
      <c r="C69" s="33">
        <v>107.1</v>
      </c>
      <c r="D69" s="20">
        <v>96.9</v>
      </c>
      <c r="E69" s="33">
        <v>194.6</v>
      </c>
      <c r="F69" s="20">
        <v>513</v>
      </c>
    </row>
    <row r="70" spans="1:6" ht="19.5" thickTop="1" thickBot="1" x14ac:dyDescent="0.25">
      <c r="A70" s="10" t="s">
        <v>27</v>
      </c>
      <c r="B70" s="63">
        <v>57.4</v>
      </c>
      <c r="C70" s="64">
        <v>69.599999999999994</v>
      </c>
      <c r="D70" s="63">
        <v>107.5</v>
      </c>
      <c r="E70" s="64">
        <v>163.80000000000001</v>
      </c>
      <c r="F70" s="63">
        <v>398.3</v>
      </c>
    </row>
    <row r="71" spans="1:6" ht="16.5" thickTop="1" thickBot="1" x14ac:dyDescent="0.25">
      <c r="A71" s="13" t="s">
        <v>33</v>
      </c>
      <c r="B71" s="59">
        <v>-1.5</v>
      </c>
      <c r="C71" s="61">
        <v>-7.7</v>
      </c>
      <c r="D71" s="59">
        <v>19.7</v>
      </c>
      <c r="E71" s="61">
        <v>44.2</v>
      </c>
      <c r="F71" s="59">
        <v>54.7</v>
      </c>
    </row>
    <row r="72" spans="1:6" x14ac:dyDescent="0.2">
      <c r="A72" s="14" t="s">
        <v>17</v>
      </c>
      <c r="B72" s="28">
        <v>170.3</v>
      </c>
      <c r="C72" s="41">
        <v>169</v>
      </c>
      <c r="D72" s="28">
        <v>224.1</v>
      </c>
      <c r="E72" s="41">
        <v>402.6</v>
      </c>
      <c r="F72" s="28">
        <v>966</v>
      </c>
    </row>
    <row r="73" spans="1:6" ht="15.75" thickBot="1" x14ac:dyDescent="0.25">
      <c r="A73" s="7" t="s">
        <v>11</v>
      </c>
      <c r="B73" s="21">
        <v>-29.1</v>
      </c>
      <c r="C73" s="34">
        <v>-73.599999999999994</v>
      </c>
      <c r="D73" s="21">
        <v>26</v>
      </c>
      <c r="E73" s="34">
        <v>378.9</v>
      </c>
      <c r="F73" s="21">
        <v>302.2</v>
      </c>
    </row>
    <row r="74" spans="1:6" ht="15.75" thickBot="1" x14ac:dyDescent="0.25">
      <c r="A74" s="4" t="s">
        <v>12</v>
      </c>
      <c r="B74" s="23">
        <v>-50</v>
      </c>
      <c r="C74" s="36">
        <v>-84.7</v>
      </c>
      <c r="D74" s="23">
        <v>36.6</v>
      </c>
      <c r="E74" s="36">
        <v>203.5</v>
      </c>
      <c r="F74" s="23">
        <v>105.4</v>
      </c>
    </row>
    <row r="75" spans="1:6" ht="15.75" thickBot="1" x14ac:dyDescent="0.25">
      <c r="A75" s="15" t="s">
        <v>13</v>
      </c>
      <c r="B75" s="29">
        <v>-44.5</v>
      </c>
      <c r="C75" s="42">
        <v>-52.5</v>
      </c>
      <c r="D75" s="29">
        <v>-5.3</v>
      </c>
      <c r="E75" s="42">
        <v>230.9</v>
      </c>
      <c r="F75" s="29">
        <v>128.6</v>
      </c>
    </row>
    <row r="76" spans="1:6" ht="15.75" thickBot="1" x14ac:dyDescent="0.25">
      <c r="A76" s="16" t="s">
        <v>38</v>
      </c>
      <c r="B76" s="30">
        <v>-126.4</v>
      </c>
      <c r="C76" s="43">
        <v>-210.8</v>
      </c>
      <c r="D76" s="30">
        <v>57.3</v>
      </c>
      <c r="E76" s="43">
        <v>813.3</v>
      </c>
      <c r="F76" s="30">
        <v>536.20000000000005</v>
      </c>
    </row>
    <row r="77" spans="1:6" ht="15.75" thickBot="1" x14ac:dyDescent="0.25">
      <c r="A77" s="17" t="s">
        <v>14</v>
      </c>
      <c r="B77" s="31">
        <v>46.7</v>
      </c>
      <c r="C77" s="44">
        <f>SUM(C72,C76)</f>
        <v>-41.800000000000011</v>
      </c>
      <c r="D77" s="31">
        <v>281.39999999999998</v>
      </c>
      <c r="E77" s="44">
        <v>1215.9000000000001</v>
      </c>
      <c r="F77" s="31">
        <v>1502.2</v>
      </c>
    </row>
    <row r="78" spans="1:6" ht="15.75" thickBot="1" x14ac:dyDescent="0.25">
      <c r="A78" s="9" t="s">
        <v>15</v>
      </c>
      <c r="B78" s="60">
        <v>10.6</v>
      </c>
      <c r="C78" s="62">
        <v>9.6999999999999993</v>
      </c>
      <c r="D78" s="60">
        <v>5.7</v>
      </c>
      <c r="E78" s="62">
        <v>20.7</v>
      </c>
      <c r="F78" s="60">
        <v>46.7</v>
      </c>
    </row>
    <row r="79" spans="1:6" ht="15.75" thickBot="1" x14ac:dyDescent="0.25">
      <c r="A79" s="8" t="s">
        <v>16</v>
      </c>
      <c r="B79" s="32">
        <f>SUM(B77,B78)</f>
        <v>57.300000000000004</v>
      </c>
      <c r="C79" s="45">
        <v>-32.1</v>
      </c>
      <c r="D79" s="32">
        <v>287.10000000000002</v>
      </c>
      <c r="E79" s="45">
        <v>1236.5999999999999</v>
      </c>
      <c r="F79" s="32">
        <v>1548.9</v>
      </c>
    </row>
    <row r="81" spans="1:1" ht="18" x14ac:dyDescent="0.2">
      <c r="A81" s="3" t="s">
        <v>30</v>
      </c>
    </row>
    <row r="82" spans="1:1" ht="18" x14ac:dyDescent="0.2">
      <c r="A82" s="3" t="s">
        <v>32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FY19</vt:lpstr>
      <vt:lpstr>FY18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2019-05-14T08:51:49Z</cp:lastPrinted>
  <dcterms:created xsi:type="dcterms:W3CDTF">2017-11-29T14:40:44Z</dcterms:created>
  <dcterms:modified xsi:type="dcterms:W3CDTF">2019-05-14T11:05:27Z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